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найм" sheetId="2" r:id="rId1"/>
    <sheet name="найм 2020" sheetId="3" r:id="rId2"/>
  </sheets>
  <calcPr calcId="124519"/>
</workbook>
</file>

<file path=xl/calcChain.xml><?xml version="1.0" encoding="utf-8"?>
<calcChain xmlns="http://schemas.openxmlformats.org/spreadsheetml/2006/main">
  <c r="F16" i="3"/>
  <c r="H16" s="1"/>
  <c r="J16" s="1"/>
  <c r="F15"/>
  <c r="H15" s="1"/>
  <c r="J15" s="1"/>
  <c r="J14"/>
  <c r="H14"/>
  <c r="F14"/>
  <c r="J13"/>
  <c r="H13"/>
  <c r="F13"/>
  <c r="H12"/>
  <c r="J12" s="1"/>
  <c r="F12"/>
  <c r="J17" l="1"/>
  <c r="F17"/>
  <c r="H17"/>
  <c r="F16" i="2"/>
  <c r="H16" s="1"/>
  <c r="J16" s="1"/>
  <c r="F15"/>
  <c r="H15" s="1"/>
  <c r="J15" s="1"/>
  <c r="F14"/>
  <c r="H14" s="1"/>
  <c r="J14" s="1"/>
  <c r="F13"/>
  <c r="H13" s="1"/>
  <c r="J13" s="1"/>
  <c r="F12"/>
  <c r="F17" l="1"/>
  <c r="H12"/>
  <c r="H17" l="1"/>
  <c r="J12"/>
  <c r="J17" s="1"/>
</calcChain>
</file>

<file path=xl/sharedStrings.xml><?xml version="1.0" encoding="utf-8"?>
<sst xmlns="http://schemas.openxmlformats.org/spreadsheetml/2006/main" count="60" uniqueCount="28">
  <si>
    <t xml:space="preserve">Холодное водоснабжение </t>
  </si>
  <si>
    <t>Куб.м/чел</t>
  </si>
  <si>
    <t>Водоотведение</t>
  </si>
  <si>
    <t>Электическая энергия</t>
  </si>
  <si>
    <t>КВтч/чел</t>
  </si>
  <si>
    <t>Отопление</t>
  </si>
  <si>
    <t>Гкал/кв.м</t>
  </si>
  <si>
    <t xml:space="preserve">Горячее водоснабжение (компонент на теплоноситель) </t>
  </si>
  <si>
    <t>№ п/п</t>
  </si>
  <si>
    <t>Наименование услуги</t>
  </si>
  <si>
    <t>Единица измерения</t>
  </si>
  <si>
    <t>Стоимость коммунальных услуг в месяц на 1-го человека (в т.ч. НДС)</t>
  </si>
  <si>
    <t>Норматив на 1-го человека</t>
  </si>
  <si>
    <t>Коэффициент</t>
  </si>
  <si>
    <t>Стоимость коммунальных услуг в месяц на 1-го человека с учетом коэффициента</t>
  </si>
  <si>
    <t>Тариф (руб., с НДС)</t>
  </si>
  <si>
    <t>Наименование объекта</t>
  </si>
  <si>
    <t>Размер платы за наем жилья за 1 кв.м</t>
  </si>
  <si>
    <t>Размер платы за наем жилья (из расчета 6 кв.м)</t>
  </si>
  <si>
    <t>Общежитие</t>
  </si>
  <si>
    <t>Размер платы за наем жилья (из расчета 6 кв.м) с учетом коэффициэнта 0,75</t>
  </si>
  <si>
    <t>Плата за коммунальные услуги в месяц              на 1-го студента                     (в т.ч. НДС)</t>
  </si>
  <si>
    <t>установлена Решением Ульяновской Городской Думы Ульяновской области                                                                           от 26 апреля 2017 года № 44</t>
  </si>
  <si>
    <t xml:space="preserve">Расчет размера платы за коммунальные услуги в общежитии для студентов, обучающихся  по договорам с полным возмещением затрат за 1 койко-место в месяц (из расчета 6 кв. м)  </t>
  </si>
  <si>
    <t>Понижающий коэффициент</t>
  </si>
  <si>
    <r>
      <t>35+1215=</t>
    </r>
    <r>
      <rPr>
        <b/>
        <sz val="12"/>
        <color theme="1"/>
        <rFont val="Times New Roman"/>
        <family val="1"/>
        <charset val="204"/>
      </rPr>
      <t>1250 руб..</t>
    </r>
  </si>
  <si>
    <r>
      <t xml:space="preserve">Размер платы за пользование жилым помещением (платы за наем) для студентов, обучающихся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по договорам с полным возмещением затрат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(1 койко-место в месяц)  </t>
    </r>
  </si>
  <si>
    <r>
      <t>35+1227=</t>
    </r>
    <r>
      <rPr>
        <b/>
        <sz val="12"/>
        <color theme="1"/>
        <rFont val="Times New Roman"/>
        <family val="1"/>
        <charset val="204"/>
      </rPr>
      <t>1262 руб..</t>
    </r>
  </si>
</sst>
</file>

<file path=xl/styles.xml><?xml version="1.0" encoding="utf-8"?>
<styleSheet xmlns="http://schemas.openxmlformats.org/spreadsheetml/2006/main">
  <numFmts count="1">
    <numFmt numFmtId="164" formatCode="#,##0.00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topLeftCell="A13" workbookViewId="0">
      <selection activeCell="E11" sqref="E11"/>
    </sheetView>
  </sheetViews>
  <sheetFormatPr defaultColWidth="8.85546875" defaultRowHeight="15.75"/>
  <cols>
    <col min="1" max="1" width="6.28515625" style="2" customWidth="1"/>
    <col min="2" max="2" width="18.140625" style="2" customWidth="1"/>
    <col min="3" max="3" width="24.140625" style="2" customWidth="1"/>
    <col min="4" max="4" width="25.42578125" style="2" customWidth="1"/>
    <col min="5" max="5" width="34" style="2" customWidth="1"/>
    <col min="6" max="6" width="17.42578125" style="2" customWidth="1"/>
    <col min="7" max="7" width="15.28515625" style="2" customWidth="1"/>
    <col min="8" max="8" width="16.42578125" style="2" customWidth="1"/>
    <col min="9" max="9" width="13" style="2" customWidth="1"/>
    <col min="10" max="10" width="15.140625" style="2" customWidth="1"/>
    <col min="11" max="16384" width="8.85546875" style="2"/>
  </cols>
  <sheetData>
    <row r="1" spans="1:10">
      <c r="E1" s="3"/>
    </row>
    <row r="2" spans="1:10">
      <c r="D2" s="16"/>
      <c r="E2" s="16"/>
    </row>
    <row r="4" spans="1:10" ht="58.9" customHeight="1">
      <c r="A4" s="15" t="s">
        <v>26</v>
      </c>
      <c r="B4" s="15"/>
      <c r="C4" s="15"/>
      <c r="D4" s="15"/>
      <c r="E4" s="15"/>
    </row>
    <row r="5" spans="1:10" ht="60" customHeight="1">
      <c r="A5" s="15" t="s">
        <v>22</v>
      </c>
      <c r="B5" s="15"/>
      <c r="C5" s="15"/>
      <c r="D5" s="15"/>
      <c r="E5" s="15"/>
    </row>
    <row r="6" spans="1:10" s="1" customFormat="1" ht="63.6" customHeight="1">
      <c r="A6" s="4" t="s">
        <v>8</v>
      </c>
      <c r="B6" s="4" t="s">
        <v>16</v>
      </c>
      <c r="C6" s="4" t="s">
        <v>17</v>
      </c>
      <c r="D6" s="4" t="s">
        <v>18</v>
      </c>
      <c r="E6" s="4" t="s">
        <v>20</v>
      </c>
    </row>
    <row r="7" spans="1:10" s="1" customFormat="1" ht="24.6" customHeight="1">
      <c r="A7" s="5">
        <v>1</v>
      </c>
      <c r="B7" s="5" t="s">
        <v>19</v>
      </c>
      <c r="C7" s="10">
        <v>7.74</v>
      </c>
      <c r="D7" s="11">
        <v>46.44</v>
      </c>
      <c r="E7" s="12">
        <v>34.83</v>
      </c>
    </row>
    <row r="8" spans="1:10" s="1" customFormat="1"/>
    <row r="9" spans="1:10" s="1" customFormat="1"/>
    <row r="10" spans="1:10" s="1" customFormat="1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" customFormat="1" ht="110.25">
      <c r="A11" s="4" t="s">
        <v>8</v>
      </c>
      <c r="B11" s="8" t="s">
        <v>9</v>
      </c>
      <c r="C11" s="4" t="s">
        <v>10</v>
      </c>
      <c r="D11" s="4" t="s">
        <v>12</v>
      </c>
      <c r="E11" s="4" t="s">
        <v>15</v>
      </c>
      <c r="F11" s="4" t="s">
        <v>11</v>
      </c>
      <c r="G11" s="4" t="s">
        <v>13</v>
      </c>
      <c r="H11" s="4" t="s">
        <v>14</v>
      </c>
      <c r="I11" s="4" t="s">
        <v>24</v>
      </c>
      <c r="J11" s="4" t="s">
        <v>21</v>
      </c>
    </row>
    <row r="12" spans="1:10" s="1" customFormat="1" ht="31.5">
      <c r="A12" s="5">
        <v>1</v>
      </c>
      <c r="B12" s="8" t="s">
        <v>0</v>
      </c>
      <c r="C12" s="6" t="s">
        <v>1</v>
      </c>
      <c r="D12" s="5">
        <v>3.01</v>
      </c>
      <c r="E12" s="11">
        <v>24.53</v>
      </c>
      <c r="F12" s="11">
        <f>D12*E12</f>
        <v>73.835300000000004</v>
      </c>
      <c r="G12" s="11">
        <v>1</v>
      </c>
      <c r="H12" s="13">
        <f>F12*G12</f>
        <v>73.835300000000004</v>
      </c>
      <c r="I12" s="9">
        <v>1</v>
      </c>
      <c r="J12" s="13">
        <f>ROUND((H12*I12),2)</f>
        <v>73.84</v>
      </c>
    </row>
    <row r="13" spans="1:10" ht="63">
      <c r="A13" s="5">
        <v>2</v>
      </c>
      <c r="B13" s="8" t="s">
        <v>7</v>
      </c>
      <c r="C13" s="6" t="s">
        <v>1</v>
      </c>
      <c r="D13" s="7">
        <v>1.87</v>
      </c>
      <c r="E13" s="11">
        <v>39.25</v>
      </c>
      <c r="F13" s="11">
        <f t="shared" ref="F13:F16" si="0">D13*E13</f>
        <v>73.397500000000008</v>
      </c>
      <c r="G13" s="11">
        <v>1</v>
      </c>
      <c r="H13" s="13">
        <f t="shared" ref="H13:H16" si="1">F13*G13</f>
        <v>73.397500000000008</v>
      </c>
      <c r="I13" s="9">
        <v>1</v>
      </c>
      <c r="J13" s="13">
        <f t="shared" ref="J13:J16" si="2">ROUND((H13*I13),2)</f>
        <v>73.400000000000006</v>
      </c>
    </row>
    <row r="14" spans="1:10">
      <c r="A14" s="5">
        <v>3</v>
      </c>
      <c r="B14" s="6" t="s">
        <v>2</v>
      </c>
      <c r="C14" s="6" t="s">
        <v>1</v>
      </c>
      <c r="D14" s="5">
        <v>4.88</v>
      </c>
      <c r="E14" s="11">
        <v>21.08</v>
      </c>
      <c r="F14" s="11">
        <f t="shared" si="0"/>
        <v>102.87039999999999</v>
      </c>
      <c r="G14" s="11">
        <v>1</v>
      </c>
      <c r="H14" s="13">
        <f t="shared" si="1"/>
        <v>102.87039999999999</v>
      </c>
      <c r="I14" s="9">
        <v>1</v>
      </c>
      <c r="J14" s="13">
        <f t="shared" si="2"/>
        <v>102.87</v>
      </c>
    </row>
    <row r="15" spans="1:10" ht="31.5">
      <c r="A15" s="5">
        <v>4</v>
      </c>
      <c r="B15" s="8" t="s">
        <v>3</v>
      </c>
      <c r="C15" s="6" t="s">
        <v>4</v>
      </c>
      <c r="D15" s="5">
        <v>109</v>
      </c>
      <c r="E15" s="11">
        <v>2.64</v>
      </c>
      <c r="F15" s="11">
        <f t="shared" si="0"/>
        <v>287.76</v>
      </c>
      <c r="G15" s="11">
        <v>0.9</v>
      </c>
      <c r="H15" s="13">
        <f t="shared" si="1"/>
        <v>258.98399999999998</v>
      </c>
      <c r="I15" s="9">
        <v>1</v>
      </c>
      <c r="J15" s="13">
        <f t="shared" si="2"/>
        <v>258.98</v>
      </c>
    </row>
    <row r="16" spans="1:10">
      <c r="A16" s="5">
        <v>5</v>
      </c>
      <c r="B16" s="6" t="s">
        <v>5</v>
      </c>
      <c r="C16" s="6" t="s">
        <v>6</v>
      </c>
      <c r="D16" s="5">
        <v>0.76590000000000003</v>
      </c>
      <c r="E16" s="11">
        <v>1917.74</v>
      </c>
      <c r="F16" s="11">
        <f t="shared" si="0"/>
        <v>1468.7970660000001</v>
      </c>
      <c r="G16" s="11">
        <v>0.5</v>
      </c>
      <c r="H16" s="13">
        <f t="shared" si="1"/>
        <v>734.39853300000004</v>
      </c>
      <c r="I16" s="9">
        <v>0.96089999999999998</v>
      </c>
      <c r="J16" s="13">
        <f t="shared" si="2"/>
        <v>705.68</v>
      </c>
    </row>
    <row r="17" spans="1:10">
      <c r="A17" s="5"/>
      <c r="B17" s="6"/>
      <c r="C17" s="6"/>
      <c r="D17" s="5"/>
      <c r="E17" s="7"/>
      <c r="F17" s="7">
        <f>SUM(F12:F16)</f>
        <v>2006.6602660000001</v>
      </c>
      <c r="G17" s="5"/>
      <c r="H17" s="13">
        <f>SUM(H12:H16)</f>
        <v>1243.485733</v>
      </c>
      <c r="I17" s="7"/>
      <c r="J17" s="12">
        <f>J12+J13+J14+J15+J16</f>
        <v>1214.77</v>
      </c>
    </row>
    <row r="19" spans="1:10">
      <c r="H19" s="2" t="s">
        <v>25</v>
      </c>
    </row>
  </sheetData>
  <mergeCells count="4">
    <mergeCell ref="A4:E4"/>
    <mergeCell ref="A5:E5"/>
    <mergeCell ref="D2:E2"/>
    <mergeCell ref="A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opLeftCell="A9" workbookViewId="0">
      <selection activeCell="B25" sqref="B25"/>
    </sheetView>
  </sheetViews>
  <sheetFormatPr defaultColWidth="8.85546875" defaultRowHeight="15.75"/>
  <cols>
    <col min="1" max="1" width="6.28515625" style="2" customWidth="1"/>
    <col min="2" max="2" width="18.140625" style="2" customWidth="1"/>
    <col min="3" max="3" width="24.140625" style="2" customWidth="1"/>
    <col min="4" max="4" width="25.42578125" style="2" customWidth="1"/>
    <col min="5" max="5" width="34" style="2" customWidth="1"/>
    <col min="6" max="6" width="17.42578125" style="2" customWidth="1"/>
    <col min="7" max="7" width="15.28515625" style="2" customWidth="1"/>
    <col min="8" max="8" width="16.42578125" style="2" customWidth="1"/>
    <col min="9" max="9" width="13" style="2" customWidth="1"/>
    <col min="10" max="10" width="15.140625" style="2" customWidth="1"/>
    <col min="11" max="16384" width="8.85546875" style="2"/>
  </cols>
  <sheetData>
    <row r="1" spans="1:10">
      <c r="E1" s="14"/>
    </row>
    <row r="2" spans="1:10">
      <c r="D2" s="16"/>
      <c r="E2" s="16"/>
    </row>
    <row r="4" spans="1:10" ht="58.9" customHeight="1">
      <c r="A4" s="15" t="s">
        <v>26</v>
      </c>
      <c r="B4" s="15"/>
      <c r="C4" s="15"/>
      <c r="D4" s="15"/>
      <c r="E4" s="15"/>
    </row>
    <row r="5" spans="1:10" ht="60" customHeight="1">
      <c r="A5" s="15" t="s">
        <v>22</v>
      </c>
      <c r="B5" s="15"/>
      <c r="C5" s="15"/>
      <c r="D5" s="15"/>
      <c r="E5" s="15"/>
    </row>
    <row r="6" spans="1:10" s="1" customFormat="1" ht="63.6" customHeight="1">
      <c r="A6" s="4" t="s">
        <v>8</v>
      </c>
      <c r="B6" s="4" t="s">
        <v>16</v>
      </c>
      <c r="C6" s="4" t="s">
        <v>17</v>
      </c>
      <c r="D6" s="4" t="s">
        <v>18</v>
      </c>
      <c r="E6" s="4" t="s">
        <v>20</v>
      </c>
    </row>
    <row r="7" spans="1:10" s="1" customFormat="1" ht="24.6" customHeight="1">
      <c r="A7" s="5">
        <v>1</v>
      </c>
      <c r="B7" s="5" t="s">
        <v>19</v>
      </c>
      <c r="C7" s="10">
        <v>7.74</v>
      </c>
      <c r="D7" s="11">
        <v>46.44</v>
      </c>
      <c r="E7" s="12">
        <v>34.83</v>
      </c>
    </row>
    <row r="8" spans="1:10" s="1" customFormat="1"/>
    <row r="9" spans="1:10" s="1" customFormat="1"/>
    <row r="10" spans="1:10" s="1" customFormat="1">
      <c r="A10" s="17" t="s">
        <v>23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s="1" customFormat="1" ht="110.25">
      <c r="A11" s="4" t="s">
        <v>8</v>
      </c>
      <c r="B11" s="8" t="s">
        <v>9</v>
      </c>
      <c r="C11" s="4" t="s">
        <v>10</v>
      </c>
      <c r="D11" s="4" t="s">
        <v>12</v>
      </c>
      <c r="E11" s="4" t="s">
        <v>15</v>
      </c>
      <c r="F11" s="4" t="s">
        <v>11</v>
      </c>
      <c r="G11" s="4" t="s">
        <v>13</v>
      </c>
      <c r="H11" s="4" t="s">
        <v>14</v>
      </c>
      <c r="I11" s="4" t="s">
        <v>24</v>
      </c>
      <c r="J11" s="4" t="s">
        <v>21</v>
      </c>
    </row>
    <row r="12" spans="1:10" s="1" customFormat="1" ht="31.5">
      <c r="A12" s="5">
        <v>1</v>
      </c>
      <c r="B12" s="8" t="s">
        <v>0</v>
      </c>
      <c r="C12" s="6" t="s">
        <v>1</v>
      </c>
      <c r="D12" s="5">
        <v>3.01</v>
      </c>
      <c r="E12" s="11">
        <v>24.53</v>
      </c>
      <c r="F12" s="11">
        <f>D12*E12</f>
        <v>73.835300000000004</v>
      </c>
      <c r="G12" s="11">
        <v>1</v>
      </c>
      <c r="H12" s="13">
        <f>F12*G12</f>
        <v>73.835300000000004</v>
      </c>
      <c r="I12" s="9">
        <v>1</v>
      </c>
      <c r="J12" s="13">
        <f>ROUND((H12*I12),2)</f>
        <v>73.84</v>
      </c>
    </row>
    <row r="13" spans="1:10" ht="63">
      <c r="A13" s="5">
        <v>2</v>
      </c>
      <c r="B13" s="8" t="s">
        <v>7</v>
      </c>
      <c r="C13" s="6" t="s">
        <v>1</v>
      </c>
      <c r="D13" s="7">
        <v>1.87</v>
      </c>
      <c r="E13" s="11">
        <v>39.25</v>
      </c>
      <c r="F13" s="11">
        <f t="shared" ref="F13:F16" si="0">D13*E13</f>
        <v>73.397500000000008</v>
      </c>
      <c r="G13" s="11">
        <v>1</v>
      </c>
      <c r="H13" s="13">
        <f t="shared" ref="H13:H16" si="1">F13*G13</f>
        <v>73.397500000000008</v>
      </c>
      <c r="I13" s="9">
        <v>1</v>
      </c>
      <c r="J13" s="13">
        <f t="shared" ref="J13:J16" si="2">ROUND((H13*I13),2)</f>
        <v>73.400000000000006</v>
      </c>
    </row>
    <row r="14" spans="1:10">
      <c r="A14" s="5">
        <v>3</v>
      </c>
      <c r="B14" s="6" t="s">
        <v>2</v>
      </c>
      <c r="C14" s="6" t="s">
        <v>1</v>
      </c>
      <c r="D14" s="5">
        <v>4.88</v>
      </c>
      <c r="E14" s="11">
        <v>21.08</v>
      </c>
      <c r="F14" s="11">
        <f t="shared" si="0"/>
        <v>102.87039999999999</v>
      </c>
      <c r="G14" s="11">
        <v>1</v>
      </c>
      <c r="H14" s="13">
        <f t="shared" si="1"/>
        <v>102.87039999999999</v>
      </c>
      <c r="I14" s="9">
        <v>1</v>
      </c>
      <c r="J14" s="13">
        <f t="shared" si="2"/>
        <v>102.87</v>
      </c>
    </row>
    <row r="15" spans="1:10" ht="31.5">
      <c r="A15" s="5">
        <v>4</v>
      </c>
      <c r="B15" s="8" t="s">
        <v>3</v>
      </c>
      <c r="C15" s="6" t="s">
        <v>4</v>
      </c>
      <c r="D15" s="5">
        <v>109</v>
      </c>
      <c r="E15" s="11">
        <v>2.73</v>
      </c>
      <c r="F15" s="11">
        <f t="shared" si="0"/>
        <v>297.57</v>
      </c>
      <c r="G15" s="11">
        <v>0.9</v>
      </c>
      <c r="H15" s="13">
        <f t="shared" si="1"/>
        <v>267.81299999999999</v>
      </c>
      <c r="I15" s="9">
        <v>1</v>
      </c>
      <c r="J15" s="13">
        <f t="shared" si="2"/>
        <v>267.81</v>
      </c>
    </row>
    <row r="16" spans="1:10">
      <c r="A16" s="5">
        <v>5</v>
      </c>
      <c r="B16" s="6" t="s">
        <v>5</v>
      </c>
      <c r="C16" s="6" t="s">
        <v>6</v>
      </c>
      <c r="D16" s="5">
        <v>0.76590000000000003</v>
      </c>
      <c r="E16" s="11">
        <v>1926.22</v>
      </c>
      <c r="F16" s="11">
        <f t="shared" si="0"/>
        <v>1475.2918980000002</v>
      </c>
      <c r="G16" s="11">
        <v>0.5</v>
      </c>
      <c r="H16" s="13">
        <f t="shared" si="1"/>
        <v>737.64594900000009</v>
      </c>
      <c r="I16" s="9">
        <v>0.96089999999999998</v>
      </c>
      <c r="J16" s="13">
        <f t="shared" si="2"/>
        <v>708.8</v>
      </c>
    </row>
    <row r="17" spans="1:10">
      <c r="A17" s="5"/>
      <c r="B17" s="6"/>
      <c r="C17" s="6"/>
      <c r="D17" s="5"/>
      <c r="E17" s="7"/>
      <c r="F17" s="7">
        <f>SUM(F12:F16)</f>
        <v>2022.9650980000001</v>
      </c>
      <c r="G17" s="5"/>
      <c r="H17" s="13">
        <f>SUM(H12:H16)</f>
        <v>1255.5621490000001</v>
      </c>
      <c r="I17" s="7"/>
      <c r="J17" s="12">
        <f>J12+J13+J14+J15+J16</f>
        <v>1226.72</v>
      </c>
    </row>
    <row r="19" spans="1:10">
      <c r="H19" s="2" t="s">
        <v>27</v>
      </c>
    </row>
  </sheetData>
  <mergeCells count="4">
    <mergeCell ref="D2:E2"/>
    <mergeCell ref="A4:E4"/>
    <mergeCell ref="A5:E5"/>
    <mergeCell ref="A10:J10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найм</vt:lpstr>
      <vt:lpstr>найм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2020-08-18T07:45:23Z</dcterms:modified>
</cp:coreProperties>
</file>